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ame" sheetId="1" state="visible" r:id="rId1"/>
    <sheet xmlns:r="http://schemas.openxmlformats.org/officeDocument/2006/relationships" name="Stock" sheetId="2" state="visible" r:id="rId2"/>
    <sheet xmlns:r="http://schemas.openxmlformats.org/officeDocument/2006/relationships" name="Caj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 #,##0"/>
    <numFmt numFmtId="165" formatCode="yyyy-mm-dd"/>
    <numFmt numFmtId="166" formatCode="dd/mm/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2201A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9DED8"/>
      </left>
      <right style="thin">
        <color rgb="00D9DED8"/>
      </right>
      <top style="thin">
        <color rgb="00D9DED8"/>
      </top>
      <bottom style="thin">
        <color rgb="00D9DE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9" fontId="0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2" fillId="2" borderId="1" applyAlignment="1" pivotButton="0" quotePrefix="0" xfId="0">
      <alignment horizontal="center"/>
    </xf>
    <xf numFmtId="166" fontId="0" fillId="3" borderId="1" pivotButton="0" quotePrefix="0" xfId="0"/>
    <xf numFmtId="164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9C1C10"/>
      </font>
      <fill>
        <patternFill patternType="solid">
          <bgColor rgb="00F8D0CC"/>
        </patternFill>
      </fill>
    </dxf>
    <dxf>
      <fill>
        <patternFill patternType="solid">
          <bgColor rgb="00D5F0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PLANILLA DE MUESTRA · Control de stock y caja</t>
        </is>
      </c>
    </row>
    <row r="2">
      <c r="A2" t="inlineStr"/>
    </row>
    <row r="3">
      <c r="A3" t="inlineStr">
        <is>
          <t>Es un ejemplo con datos inventados. No corresponde a ningún comercio real.</t>
        </is>
      </c>
    </row>
    <row r="4">
      <c r="A4" t="inlineStr">
        <is>
          <t>Las celdas amarillas se pueden editar; el resto se calcula solo.</t>
        </is>
      </c>
    </row>
    <row r="5">
      <c r="A5" t="inlineStr"/>
    </row>
    <row r="6">
      <c r="A6" t="inlineStr">
        <is>
          <t>Hoja 'Stock': cargá el stock actual y el mínimo. La columna Estado avisa cuándo reponer.</t>
        </is>
      </c>
    </row>
    <row r="7">
      <c r="A7" t="inlineStr">
        <is>
          <t>Hoja 'Caja': cargá ingresos y egresos del día; el saldo y el resumen se calculan solos.</t>
        </is>
      </c>
    </row>
    <row r="8">
      <c r="A8" t="inlineStr"/>
    </row>
    <row r="9">
      <c r="A9" t="inlineStr">
        <is>
          <t>¿Querés algo así con los productos y la forma de trabajar de tu negocio? Escribime por WhatsApp.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13" customWidth="1" min="4" max="4"/>
    <col width="12" customWidth="1" min="5" max="5"/>
    <col width="12" customWidth="1" min="6" max="6"/>
    <col width="11" customWidth="1" min="7" max="7"/>
    <col width="18" customWidth="1" min="8" max="8"/>
    <col width="13" customWidth="1" min="9" max="9"/>
    <col width="22" customWidth="1" min="11" max="11"/>
    <col width="16" customWidth="1" min="12" max="12"/>
  </cols>
  <sheetData>
    <row r="1" ht="32" customHeight="1">
      <c r="A1" s="2" t="inlineStr">
        <is>
          <t>Producto</t>
        </is>
      </c>
      <c r="B1" s="2" t="inlineStr">
        <is>
          <t>Categoría</t>
        </is>
      </c>
      <c r="C1" s="2" t="inlineStr">
        <is>
          <t>Stock actual</t>
        </is>
      </c>
      <c r="D1" s="2" t="inlineStr">
        <is>
          <t>Stock mínimo</t>
        </is>
      </c>
      <c r="E1" s="2" t="inlineStr">
        <is>
          <t>Costo ($)</t>
        </is>
      </c>
      <c r="F1" s="2" t="inlineStr">
        <is>
          <t>Precio ($)</t>
        </is>
      </c>
      <c r="G1" s="2" t="inlineStr">
        <is>
          <t>Margen %</t>
        </is>
      </c>
      <c r="H1" s="2" t="inlineStr">
        <is>
          <t>Valor en stock ($)</t>
        </is>
      </c>
      <c r="I1" s="2" t="inlineStr">
        <is>
          <t>Estado</t>
        </is>
      </c>
      <c r="K1" s="3" t="inlineStr">
        <is>
          <t>Resumen</t>
        </is>
      </c>
    </row>
    <row r="2">
      <c r="A2" s="4" t="inlineStr">
        <is>
          <t>Yerba 1 kg</t>
        </is>
      </c>
      <c r="B2" s="4" t="inlineStr">
        <is>
          <t>Almacén</t>
        </is>
      </c>
      <c r="C2" s="4" t="n">
        <v>24</v>
      </c>
      <c r="D2" s="4" t="n">
        <v>10</v>
      </c>
      <c r="E2" s="5" t="n">
        <v>3200</v>
      </c>
      <c r="F2" s="5" t="n">
        <v>4100</v>
      </c>
      <c r="G2" s="6">
        <f>IF(E2=0,0,(F2-E2)/E2)</f>
        <v/>
      </c>
      <c r="H2" s="7">
        <f>C2*E2</f>
        <v/>
      </c>
      <c r="I2" s="8">
        <f>IF(C2&lt;=0,"SIN STOCK",IF(C2&lt;D2,"REPONER","OK"))</f>
        <v/>
      </c>
      <c r="K2" t="inlineStr">
        <is>
          <t>Productos a reponer</t>
        </is>
      </c>
      <c r="L2">
        <f>COUNTIF(I2:I11,"REPONER")+COUNTIF(I2:I11,"SIN STOCK")</f>
        <v/>
      </c>
    </row>
    <row r="3">
      <c r="A3" s="4" t="inlineStr">
        <is>
          <t>Azúcar 1 kg</t>
        </is>
      </c>
      <c r="B3" s="4" t="inlineStr">
        <is>
          <t>Almacén</t>
        </is>
      </c>
      <c r="C3" s="4" t="n">
        <v>8</v>
      </c>
      <c r="D3" s="4" t="n">
        <v>12</v>
      </c>
      <c r="E3" s="5" t="n">
        <v>1100</v>
      </c>
      <c r="F3" s="5" t="n">
        <v>1500</v>
      </c>
      <c r="G3" s="6">
        <f>IF(E3=0,0,(F3-E3)/E3)</f>
        <v/>
      </c>
      <c r="H3" s="7">
        <f>C3*E3</f>
        <v/>
      </c>
      <c r="I3" s="8">
        <f>IF(C3&lt;=0,"SIN STOCK",IF(C3&lt;D3,"REPONER","OK"))</f>
        <v/>
      </c>
      <c r="K3" t="inlineStr">
        <is>
          <t>Valor total en stock</t>
        </is>
      </c>
      <c r="L3" s="9">
        <f>SUM(H2:H11)</f>
        <v/>
      </c>
    </row>
    <row r="4">
      <c r="A4" s="4" t="inlineStr">
        <is>
          <t>Aceite 900 ml</t>
        </is>
      </c>
      <c r="B4" s="4" t="inlineStr">
        <is>
          <t>Almacén</t>
        </is>
      </c>
      <c r="C4" s="4" t="n">
        <v>15</v>
      </c>
      <c r="D4" s="4" t="n">
        <v>8</v>
      </c>
      <c r="E4" s="5" t="n">
        <v>2400</v>
      </c>
      <c r="F4" s="5" t="n">
        <v>3200</v>
      </c>
      <c r="G4" s="6">
        <f>IF(E4=0,0,(F4-E4)/E4)</f>
        <v/>
      </c>
      <c r="H4" s="7">
        <f>C4*E4</f>
        <v/>
      </c>
      <c r="I4" s="8">
        <f>IF(C4&lt;=0,"SIN STOCK",IF(C4&lt;D4,"REPONER","OK"))</f>
        <v/>
      </c>
    </row>
    <row r="5">
      <c r="A5" s="4" t="inlineStr">
        <is>
          <t>Gaseosa 2,25 L</t>
        </is>
      </c>
      <c r="B5" s="4" t="inlineStr">
        <is>
          <t>Bebidas</t>
        </is>
      </c>
      <c r="C5" s="4" t="n">
        <v>6</v>
      </c>
      <c r="D5" s="4" t="n">
        <v>10</v>
      </c>
      <c r="E5" s="5" t="n">
        <v>1900</v>
      </c>
      <c r="F5" s="5" t="n">
        <v>2600</v>
      </c>
      <c r="G5" s="6">
        <f>IF(E5=0,0,(F5-E5)/E5)</f>
        <v/>
      </c>
      <c r="H5" s="7">
        <f>C5*E5</f>
        <v/>
      </c>
      <c r="I5" s="8">
        <f>IF(C5&lt;=0,"SIN STOCK",IF(C5&lt;D5,"REPONER","OK"))</f>
        <v/>
      </c>
    </row>
    <row r="6">
      <c r="A6" s="4" t="inlineStr">
        <is>
          <t>Agua mineral 2 L</t>
        </is>
      </c>
      <c r="B6" s="4" t="inlineStr">
        <is>
          <t>Bebidas</t>
        </is>
      </c>
      <c r="C6" s="4" t="n">
        <v>30</v>
      </c>
      <c r="D6" s="4" t="n">
        <v>12</v>
      </c>
      <c r="E6" s="5" t="n">
        <v>700</v>
      </c>
      <c r="F6" s="5" t="n">
        <v>1100</v>
      </c>
      <c r="G6" s="6">
        <f>IF(E6=0,0,(F6-E6)/E6)</f>
        <v/>
      </c>
      <c r="H6" s="7">
        <f>C6*E6</f>
        <v/>
      </c>
      <c r="I6" s="8">
        <f>IF(C6&lt;=0,"SIN STOCK",IF(C6&lt;D6,"REPONER","OK"))</f>
        <v/>
      </c>
    </row>
    <row r="7">
      <c r="A7" s="4" t="inlineStr">
        <is>
          <t>Detergente 750 ml</t>
        </is>
      </c>
      <c r="B7" s="4" t="inlineStr">
        <is>
          <t>Limpieza</t>
        </is>
      </c>
      <c r="C7" s="4" t="n">
        <v>5</v>
      </c>
      <c r="D7" s="4" t="n">
        <v>6</v>
      </c>
      <c r="E7" s="5" t="n">
        <v>1500</v>
      </c>
      <c r="F7" s="5" t="n">
        <v>2100</v>
      </c>
      <c r="G7" s="6">
        <f>IF(E7=0,0,(F7-E7)/E7)</f>
        <v/>
      </c>
      <c r="H7" s="7">
        <f>C7*E7</f>
        <v/>
      </c>
      <c r="I7" s="8">
        <f>IF(C7&lt;=0,"SIN STOCK",IF(C7&lt;D7,"REPONER","OK"))</f>
        <v/>
      </c>
    </row>
    <row r="8">
      <c r="A8" s="4" t="inlineStr">
        <is>
          <t>Lavandina 1 L</t>
        </is>
      </c>
      <c r="B8" s="4" t="inlineStr">
        <is>
          <t>Limpieza</t>
        </is>
      </c>
      <c r="C8" s="4" t="n">
        <v>18</v>
      </c>
      <c r="D8" s="4" t="n">
        <v>8</v>
      </c>
      <c r="E8" s="5" t="n">
        <v>600</v>
      </c>
      <c r="F8" s="5" t="n">
        <v>950</v>
      </c>
      <c r="G8" s="6">
        <f>IF(E8=0,0,(F8-E8)/E8)</f>
        <v/>
      </c>
      <c r="H8" s="7">
        <f>C8*E8</f>
        <v/>
      </c>
      <c r="I8" s="8">
        <f>IF(C8&lt;=0,"SIN STOCK",IF(C8&lt;D8,"REPONER","OK"))</f>
        <v/>
      </c>
    </row>
    <row r="9">
      <c r="A9" s="4" t="inlineStr">
        <is>
          <t>Fideos 500 g</t>
        </is>
      </c>
      <c r="B9" s="4" t="inlineStr">
        <is>
          <t>Almacén</t>
        </is>
      </c>
      <c r="C9" s="4" t="n">
        <v>40</v>
      </c>
      <c r="D9" s="4" t="n">
        <v>15</v>
      </c>
      <c r="E9" s="5" t="n">
        <v>800</v>
      </c>
      <c r="F9" s="5" t="n">
        <v>1200</v>
      </c>
      <c r="G9" s="6">
        <f>IF(E9=0,0,(F9-E9)/E9)</f>
        <v/>
      </c>
      <c r="H9" s="7">
        <f>C9*E9</f>
        <v/>
      </c>
      <c r="I9" s="8">
        <f>IF(C9&lt;=0,"SIN STOCK",IF(C9&lt;D9,"REPONER","OK"))</f>
        <v/>
      </c>
    </row>
    <row r="10">
      <c r="A10" s="4" t="inlineStr">
        <is>
          <t>Galletitas dulces</t>
        </is>
      </c>
      <c r="B10" s="4" t="inlineStr">
        <is>
          <t>Almacén</t>
        </is>
      </c>
      <c r="C10" s="4" t="n">
        <v>3</v>
      </c>
      <c r="D10" s="4" t="n">
        <v>10</v>
      </c>
      <c r="E10" s="5" t="n">
        <v>900</v>
      </c>
      <c r="F10" s="5" t="n">
        <v>1400</v>
      </c>
      <c r="G10" s="6">
        <f>IF(E10=0,0,(F10-E10)/E10)</f>
        <v/>
      </c>
      <c r="H10" s="7">
        <f>C10*E10</f>
        <v/>
      </c>
      <c r="I10" s="8">
        <f>IF(C10&lt;=0,"SIN STOCK",IF(C10&lt;D10,"REPONER","OK"))</f>
        <v/>
      </c>
    </row>
    <row r="11">
      <c r="A11" s="4" t="inlineStr">
        <is>
          <t>Jabón de tocador</t>
        </is>
      </c>
      <c r="B11" s="4" t="inlineStr">
        <is>
          <t>Limpieza</t>
        </is>
      </c>
      <c r="C11" s="4" t="n">
        <v>22</v>
      </c>
      <c r="D11" s="4" t="n">
        <v>10</v>
      </c>
      <c r="E11" s="5" t="n">
        <v>500</v>
      </c>
      <c r="F11" s="5" t="n">
        <v>850</v>
      </c>
      <c r="G11" s="6">
        <f>IF(E11=0,0,(F11-E11)/E11)</f>
        <v/>
      </c>
      <c r="H11" s="7">
        <f>C11*E11</f>
        <v/>
      </c>
      <c r="I11" s="8">
        <f>IF(C11&lt;=0,"SIN STOCK",IF(C11&lt;D11,"REPONER","OK"))</f>
        <v/>
      </c>
    </row>
  </sheetData>
  <conditionalFormatting sqref="A2:I11">
    <cfRule type="expression" priority="1" dxfId="0">
      <formula>$I2&lt;&gt;"OK"</formula>
    </cfRule>
  </conditionalFormatting>
  <conditionalFormatting sqref="I2:I11">
    <cfRule type="expression" priority="2" dxfId="1">
      <formula>$I2="OK"</formula>
    </cfRule>
  </conditionalFormatting>
  <dataValidations count="1">
    <dataValidation sqref="C2:D31" showDropDown="0" showInputMessage="0" showErrorMessage="1" allowBlank="0" error="Ingresá un número entero mayor o igual a 0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1" customWidth="1" min="3" max="3"/>
    <col width="16" customWidth="1" min="4" max="4"/>
    <col width="14" customWidth="1" min="5" max="5"/>
    <col width="3" customWidth="1" min="6" max="6"/>
    <col width="24" customWidth="1" min="7" max="7"/>
    <col width="16" customWidth="1" min="8" max="8"/>
  </cols>
  <sheetData>
    <row r="1">
      <c r="A1" s="10" t="inlineStr">
        <is>
          <t>Fecha</t>
        </is>
      </c>
      <c r="B1" s="10" t="inlineStr">
        <is>
          <t>Concepto</t>
        </is>
      </c>
      <c r="C1" s="10" t="inlineStr">
        <is>
          <t>Tipo</t>
        </is>
      </c>
      <c r="D1" s="10" t="inlineStr">
        <is>
          <t>Medio de pago</t>
        </is>
      </c>
      <c r="E1" s="10" t="inlineStr">
        <is>
          <t>Monto ($)</t>
        </is>
      </c>
      <c r="G1" s="3" t="inlineStr">
        <is>
          <t>Resumen</t>
        </is>
      </c>
    </row>
    <row r="2">
      <c r="A2" s="11" t="n">
        <v>46300</v>
      </c>
      <c r="B2" s="4" t="inlineStr">
        <is>
          <t>Ventas del día</t>
        </is>
      </c>
      <c r="C2" s="4" t="inlineStr">
        <is>
          <t>Ingreso</t>
        </is>
      </c>
      <c r="D2" s="4" t="inlineStr">
        <is>
          <t>Efectivo</t>
        </is>
      </c>
      <c r="E2" s="5" t="n">
        <v>184500</v>
      </c>
      <c r="G2" t="inlineStr">
        <is>
          <t>Total ingresos</t>
        </is>
      </c>
      <c r="H2" s="9">
        <f>SUMIF(C2:C39,"Ingreso",E2:E39)</f>
        <v/>
      </c>
    </row>
    <row r="3">
      <c r="A3" s="11" t="n">
        <v>46300</v>
      </c>
      <c r="B3" s="4" t="inlineStr">
        <is>
          <t>Ventas del día</t>
        </is>
      </c>
      <c r="C3" s="4" t="inlineStr">
        <is>
          <t>Ingreso</t>
        </is>
      </c>
      <c r="D3" s="4" t="inlineStr">
        <is>
          <t>Transferencia</t>
        </is>
      </c>
      <c r="E3" s="5" t="n">
        <v>96300</v>
      </c>
      <c r="G3" t="inlineStr">
        <is>
          <t>Total egresos</t>
        </is>
      </c>
      <c r="H3" s="9">
        <f>SUMIF(C2:C39,"Egreso",E2:E39)</f>
        <v/>
      </c>
    </row>
    <row r="4">
      <c r="A4" s="11" t="n">
        <v>46300</v>
      </c>
      <c r="B4" s="4" t="inlineStr">
        <is>
          <t>Compra a proveedor</t>
        </is>
      </c>
      <c r="C4" s="4" t="inlineStr">
        <is>
          <t>Egreso</t>
        </is>
      </c>
      <c r="D4" s="4" t="inlineStr">
        <is>
          <t>Efectivo</t>
        </is>
      </c>
      <c r="E4" s="5" t="n">
        <v>72000</v>
      </c>
      <c r="G4" s="3" t="inlineStr">
        <is>
          <t>Saldo</t>
        </is>
      </c>
      <c r="H4" s="12">
        <f>H2-H3</f>
        <v/>
      </c>
    </row>
    <row r="5">
      <c r="A5" s="11" t="n">
        <v>46301</v>
      </c>
      <c r="B5" s="4" t="inlineStr">
        <is>
          <t>Ventas del día</t>
        </is>
      </c>
      <c r="C5" s="4" t="inlineStr">
        <is>
          <t>Ingreso</t>
        </is>
      </c>
      <c r="D5" s="4" t="inlineStr">
        <is>
          <t>Efectivo</t>
        </is>
      </c>
      <c r="E5" s="5" t="n">
        <v>151200</v>
      </c>
      <c r="G5" t="inlineStr">
        <is>
          <t>Ingresos en efectivo</t>
        </is>
      </c>
      <c r="H5" s="9">
        <f>SUMIFS(E2:E39,C2:C39,"Ingreso",D2:D39,"Efectivo")</f>
        <v/>
      </c>
    </row>
    <row r="6">
      <c r="A6" s="11" t="n">
        <v>46301</v>
      </c>
      <c r="B6" s="4" t="inlineStr">
        <is>
          <t>Ventas del día</t>
        </is>
      </c>
      <c r="C6" s="4" t="inlineStr">
        <is>
          <t>Ingreso</t>
        </is>
      </c>
      <c r="D6" s="4" t="inlineStr">
        <is>
          <t>Tarjeta</t>
        </is>
      </c>
      <c r="E6" s="5" t="n">
        <v>88400</v>
      </c>
      <c r="G6" t="inlineStr">
        <is>
          <t>Ingresos digitales</t>
        </is>
      </c>
      <c r="H6" s="9">
        <f>H2-H5</f>
        <v/>
      </c>
    </row>
    <row r="7">
      <c r="A7" s="11" t="n">
        <v>46301</v>
      </c>
      <c r="B7" s="4" t="inlineStr">
        <is>
          <t>Servicio de luz</t>
        </is>
      </c>
      <c r="C7" s="4" t="inlineStr">
        <is>
          <t>Egreso</t>
        </is>
      </c>
      <c r="D7" s="4" t="inlineStr">
        <is>
          <t>Transferencia</t>
        </is>
      </c>
      <c r="E7" s="5" t="n">
        <v>43500</v>
      </c>
    </row>
    <row r="8">
      <c r="A8" s="11" t="n">
        <v>46302</v>
      </c>
      <c r="B8" s="4" t="inlineStr">
        <is>
          <t>Ventas del día</t>
        </is>
      </c>
      <c r="C8" s="4" t="inlineStr">
        <is>
          <t>Ingreso</t>
        </is>
      </c>
      <c r="D8" s="4" t="inlineStr">
        <is>
          <t>Efectivo</t>
        </is>
      </c>
      <c r="E8" s="5" t="n">
        <v>167800</v>
      </c>
    </row>
    <row r="9">
      <c r="A9" s="11" t="n">
        <v>46302</v>
      </c>
      <c r="B9" s="4" t="inlineStr">
        <is>
          <t>Retiro personal</t>
        </is>
      </c>
      <c r="C9" s="4" t="inlineStr">
        <is>
          <t>Egreso</t>
        </is>
      </c>
      <c r="D9" s="4" t="inlineStr">
        <is>
          <t>Efectivo</t>
        </is>
      </c>
      <c r="E9" s="5" t="n">
        <v>30000</v>
      </c>
    </row>
    <row r="10">
      <c r="A10" s="11" t="n"/>
      <c r="B10" s="4" t="n"/>
      <c r="C10" s="4" t="n"/>
      <c r="D10" s="4" t="n"/>
      <c r="E10" s="5" t="n"/>
    </row>
    <row r="11">
      <c r="A11" s="11" t="n"/>
      <c r="B11" s="4" t="n"/>
      <c r="C11" s="4" t="n"/>
      <c r="D11" s="4" t="n"/>
      <c r="E11" s="5" t="n"/>
    </row>
    <row r="12">
      <c r="A12" s="11" t="n"/>
      <c r="B12" s="4" t="n"/>
      <c r="C12" s="4" t="n"/>
      <c r="D12" s="4" t="n"/>
      <c r="E12" s="5" t="n"/>
    </row>
    <row r="13">
      <c r="A13" s="11" t="n"/>
      <c r="B13" s="4" t="n"/>
      <c r="C13" s="4" t="n"/>
      <c r="D13" s="4" t="n"/>
      <c r="E13" s="5" t="n"/>
    </row>
    <row r="14">
      <c r="A14" s="11" t="n"/>
      <c r="B14" s="4" t="n"/>
      <c r="C14" s="4" t="n"/>
      <c r="D14" s="4" t="n"/>
      <c r="E14" s="5" t="n"/>
    </row>
    <row r="15">
      <c r="A15" s="11" t="n"/>
      <c r="B15" s="4" t="n"/>
      <c r="C15" s="4" t="n"/>
      <c r="D15" s="4" t="n"/>
      <c r="E15" s="5" t="n"/>
    </row>
    <row r="16">
      <c r="A16" s="11" t="n"/>
      <c r="B16" s="4" t="n"/>
      <c r="C16" s="4" t="n"/>
      <c r="D16" s="4" t="n"/>
      <c r="E16" s="5" t="n"/>
    </row>
    <row r="17">
      <c r="A17" s="11" t="n"/>
      <c r="B17" s="4" t="n"/>
      <c r="C17" s="4" t="n"/>
      <c r="D17" s="4" t="n"/>
      <c r="E17" s="5" t="n"/>
    </row>
    <row r="18">
      <c r="A18" s="11" t="n"/>
      <c r="B18" s="4" t="n"/>
      <c r="C18" s="4" t="n"/>
      <c r="D18" s="4" t="n"/>
      <c r="E18" s="5" t="n"/>
    </row>
    <row r="19">
      <c r="A19" s="11" t="n"/>
      <c r="B19" s="4" t="n"/>
      <c r="C19" s="4" t="n"/>
      <c r="D19" s="4" t="n"/>
      <c r="E19" s="5" t="n"/>
    </row>
    <row r="20">
      <c r="A20" s="11" t="n"/>
      <c r="B20" s="4" t="n"/>
      <c r="C20" s="4" t="n"/>
      <c r="D20" s="4" t="n"/>
      <c r="E20" s="5" t="n"/>
    </row>
    <row r="21">
      <c r="A21" s="11" t="n"/>
      <c r="B21" s="4" t="n"/>
      <c r="C21" s="4" t="n"/>
      <c r="D21" s="4" t="n"/>
      <c r="E21" s="5" t="n"/>
    </row>
    <row r="22">
      <c r="A22" s="11" t="n"/>
      <c r="B22" s="4" t="n"/>
      <c r="C22" s="4" t="n"/>
      <c r="D22" s="4" t="n"/>
      <c r="E22" s="5" t="n"/>
    </row>
    <row r="23">
      <c r="A23" s="11" t="n"/>
      <c r="B23" s="4" t="n"/>
      <c r="C23" s="4" t="n"/>
      <c r="D23" s="4" t="n"/>
      <c r="E23" s="5" t="n"/>
    </row>
    <row r="24">
      <c r="A24" s="11" t="n"/>
      <c r="B24" s="4" t="n"/>
      <c r="C24" s="4" t="n"/>
      <c r="D24" s="4" t="n"/>
      <c r="E24" s="5" t="n"/>
    </row>
    <row r="25">
      <c r="A25" s="11" t="n"/>
      <c r="B25" s="4" t="n"/>
      <c r="C25" s="4" t="n"/>
      <c r="D25" s="4" t="n"/>
      <c r="E25" s="5" t="n"/>
    </row>
    <row r="26">
      <c r="A26" s="11" t="n"/>
      <c r="B26" s="4" t="n"/>
      <c r="C26" s="4" t="n"/>
      <c r="D26" s="4" t="n"/>
      <c r="E26" s="5" t="n"/>
    </row>
    <row r="27">
      <c r="A27" s="11" t="n"/>
      <c r="B27" s="4" t="n"/>
      <c r="C27" s="4" t="n"/>
      <c r="D27" s="4" t="n"/>
      <c r="E27" s="5" t="n"/>
    </row>
    <row r="28">
      <c r="A28" s="11" t="n"/>
      <c r="B28" s="4" t="n"/>
      <c r="C28" s="4" t="n"/>
      <c r="D28" s="4" t="n"/>
      <c r="E28" s="5" t="n"/>
    </row>
    <row r="29">
      <c r="A29" s="11" t="n"/>
      <c r="B29" s="4" t="n"/>
      <c r="C29" s="4" t="n"/>
      <c r="D29" s="4" t="n"/>
      <c r="E29" s="5" t="n"/>
    </row>
    <row r="30">
      <c r="A30" s="11" t="n"/>
      <c r="B30" s="4" t="n"/>
      <c r="C30" s="4" t="n"/>
      <c r="D30" s="4" t="n"/>
      <c r="E30" s="5" t="n"/>
    </row>
    <row r="31">
      <c r="A31" s="11" t="n"/>
      <c r="B31" s="4" t="n"/>
      <c r="C31" s="4" t="n"/>
      <c r="D31" s="4" t="n"/>
      <c r="E31" s="5" t="n"/>
    </row>
    <row r="32">
      <c r="A32" s="11" t="n"/>
      <c r="B32" s="4" t="n"/>
      <c r="C32" s="4" t="n"/>
      <c r="D32" s="4" t="n"/>
      <c r="E32" s="5" t="n"/>
    </row>
    <row r="33">
      <c r="A33" s="11" t="n"/>
      <c r="B33" s="4" t="n"/>
      <c r="C33" s="4" t="n"/>
      <c r="D33" s="4" t="n"/>
      <c r="E33" s="5" t="n"/>
    </row>
    <row r="34">
      <c r="A34" s="11" t="n"/>
      <c r="B34" s="4" t="n"/>
      <c r="C34" s="4" t="n"/>
      <c r="D34" s="4" t="n"/>
      <c r="E34" s="5" t="n"/>
    </row>
    <row r="35">
      <c r="A35" s="11" t="n"/>
      <c r="B35" s="4" t="n"/>
      <c r="C35" s="4" t="n"/>
      <c r="D35" s="4" t="n"/>
      <c r="E35" s="5" t="n"/>
    </row>
    <row r="36">
      <c r="A36" s="11" t="n"/>
      <c r="B36" s="4" t="n"/>
      <c r="C36" s="4" t="n"/>
      <c r="D36" s="4" t="n"/>
      <c r="E36" s="5" t="n"/>
    </row>
    <row r="37">
      <c r="A37" s="11" t="n"/>
      <c r="B37" s="4" t="n"/>
      <c r="C37" s="4" t="n"/>
      <c r="D37" s="4" t="n"/>
      <c r="E37" s="5" t="n"/>
    </row>
    <row r="38">
      <c r="A38" s="11" t="n"/>
      <c r="B38" s="4" t="n"/>
      <c r="C38" s="4" t="n"/>
      <c r="D38" s="4" t="n"/>
      <c r="E38" s="5" t="n"/>
    </row>
    <row r="39">
      <c r="A39" s="11" t="n"/>
      <c r="B39" s="4" t="n"/>
      <c r="C39" s="4" t="n"/>
      <c r="D39" s="4" t="n"/>
      <c r="E39" s="5" t="n"/>
    </row>
  </sheetData>
  <dataValidations count="2">
    <dataValidation sqref="C2:C39" showDropDown="0" showInputMessage="0" showErrorMessage="0" allowBlank="1" type="list">
      <formula1>"Ingreso,Egreso"</formula1>
    </dataValidation>
    <dataValidation sqref="D2:D39" showDropDown="0" showInputMessage="0" showErrorMessage="0" allowBlank="1" type="list">
      <formula1>"Efectivo,Transferencia,Tarjeta,Otro"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2026-10-19T19:12:39Z</dcterms:created>
  <dcterms:modified xmlns:dcterms="http://purl.org/dc/terms/" xmlns:xsi="http://www.w3.org/2001/XMLSchema-instance" xsi:type="dcterms:W3CDTF">2026-10-19T19:12:39Z</dcterms:modified>
</cp:coreProperties>
</file>